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609"/>
  <workbookPr/>
  <mc:AlternateContent xmlns:mc="http://schemas.openxmlformats.org/markup-compatibility/2006">
    <mc:Choice Requires="x15">
      <x15ac:absPath xmlns:x15ac="http://schemas.microsoft.com/office/spreadsheetml/2010/11/ac" url="/Users/irfan.hilman/Downloads/"/>
    </mc:Choice>
  </mc:AlternateContent>
  <xr:revisionPtr revIDLastSave="2" documentId="13_ncr:1_{74DFC9AA-7234-7845-978E-5E7B390A534D}" xr6:coauthVersionLast="47" xr6:coauthVersionMax="47" xr10:uidLastSave="{68DC0C82-71FB-42AE-899B-1CB0E7F50F4F}"/>
  <bookViews>
    <workbookView xWindow="0" yWindow="760" windowWidth="28800" windowHeight="16040" xr2:uid="{0398AB3B-A73E-6946-B0E1-184A8B34D9AD}"/>
  </bookViews>
  <sheets>
    <sheet name="Single Plan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21" i="1" l="1"/>
  <c r="G21" i="1" s="1"/>
  <c r="F20" i="1"/>
  <c r="G20" i="1" s="1"/>
  <c r="F17" i="1"/>
  <c r="G17" i="1" s="1"/>
  <c r="F18" i="1"/>
  <c r="G18" i="1" s="1"/>
  <c r="F24" i="1"/>
  <c r="G24" i="1" s="1"/>
  <c r="F25" i="1"/>
  <c r="G25" i="1" s="1"/>
  <c r="F19" i="1"/>
  <c r="G19" i="1" s="1"/>
  <c r="F16" i="1"/>
  <c r="G16" i="1" s="1"/>
  <c r="F23" i="1"/>
  <c r="G23" i="1" s="1"/>
  <c r="F22" i="1"/>
  <c r="G22" i="1" s="1"/>
  <c r="F26" i="1"/>
  <c r="G26" i="1" s="1"/>
  <c r="F27" i="1"/>
  <c r="G27" i="1" s="1"/>
  <c r="G28" i="1" l="1"/>
  <c r="G29" i="1" s="1"/>
</calcChain>
</file>

<file path=xl/sharedStrings.xml><?xml version="1.0" encoding="utf-8"?>
<sst xmlns="http://schemas.openxmlformats.org/spreadsheetml/2006/main" count="62" uniqueCount="62">
  <si>
    <t>REKOMENDASI PORTFOLIO</t>
  </si>
  <si>
    <t>FINESIA ADVISORS</t>
  </si>
  <si>
    <t>Service Name:</t>
  </si>
  <si>
    <t>Buffett Style Portfolio (BSP)</t>
  </si>
  <si>
    <t>Code:</t>
  </si>
  <si>
    <t>FNSR0001</t>
  </si>
  <si>
    <t>Service Type:</t>
  </si>
  <si>
    <t>Single Plan</t>
  </si>
  <si>
    <t>Number of Stocks:</t>
  </si>
  <si>
    <t>Holding Time:</t>
  </si>
  <si>
    <t>2 Bulan</t>
  </si>
  <si>
    <t>Release Date:</t>
  </si>
  <si>
    <t>MODAL INVEST:</t>
  </si>
  <si>
    <t>(isi disini)</t>
  </si>
  <si>
    <t>Daftar Saham dalam Portfolio:</t>
  </si>
  <si>
    <t>NO</t>
  </si>
  <si>
    <t>KODE SAHAM</t>
  </si>
  <si>
    <t>NAMA PERUSAHAAN</t>
  </si>
  <si>
    <t>HARGA TERAKHIR</t>
  </si>
  <si>
    <t>BOBOT SAHAM</t>
  </si>
  <si>
    <t>JUMLAH LOT</t>
  </si>
  <si>
    <t>NILAI PASAR</t>
  </si>
  <si>
    <t>TANGGAL BELI</t>
  </si>
  <si>
    <t>TANGGAL JUAL</t>
  </si>
  <si>
    <t>MAPI</t>
  </si>
  <si>
    <t>Mitra Adiperkasa Tbk.</t>
  </si>
  <si>
    <t>BSDE</t>
  </si>
  <si>
    <t>Bumi Serpong Damai Tbk.</t>
  </si>
  <si>
    <t>HRTA</t>
  </si>
  <si>
    <t>Hartadinata Abadi Tbk.</t>
  </si>
  <si>
    <t>BMTR</t>
  </si>
  <si>
    <t>Global Mediacom Tbk.</t>
  </si>
  <si>
    <t>CLEO</t>
  </si>
  <si>
    <t>Sariguna Primatirta Tbk.</t>
  </si>
  <si>
    <t>HRUM</t>
  </si>
  <si>
    <t>Harum Energy Tbk.</t>
  </si>
  <si>
    <t>ERAA</t>
  </si>
  <si>
    <t>Erajaya Swasembada Tbk.</t>
  </si>
  <si>
    <t>ACES</t>
  </si>
  <si>
    <t>Aspirasi Hidup Indonesia Tbk.</t>
  </si>
  <si>
    <t>PSSI</t>
  </si>
  <si>
    <t>IMC Pelita Logistik Tbk.</t>
  </si>
  <si>
    <t>BKSL</t>
  </si>
  <si>
    <t>Sentul City Tbk.</t>
  </si>
  <si>
    <t>HMSP</t>
  </si>
  <si>
    <t>H.M. Sampoerna Tbk.</t>
  </si>
  <si>
    <t>MBMA</t>
  </si>
  <si>
    <t>Merdeka Battery Materials Tbk.</t>
  </si>
  <si>
    <t>TOTAL</t>
  </si>
  <si>
    <t>SISA CASH</t>
  </si>
  <si>
    <t>Cara Penggunaan:</t>
  </si>
  <si>
    <t>Masukkan jumlah modal Anda untuk membeli saham pada bagian MODAL INVEST (cell C11)</t>
  </si>
  <si>
    <t>Login ke akun broker Anda, lalu beli saham-saham (ada 12 saham) yang tercantum pada tabel "Daftar Saham dalam Portfolio" pada Tanggal Jual. Pembelian dilakukan</t>
  </si>
  <si>
    <t>sesuai jumlah lot pada masing-masing saham. Untuk mempermudah proses pembelian, Anda bisa melakukan Market Order pada akun broker Anda (apabila terdapat</t>
  </si>
  <si>
    <t>fitur demikian), agar saham langsung terbeli di harga pasar. Namun, Anda juga bisa melakukan Limit Order untuk membeli saham-saham tersebut di harga yang Anda</t>
  </si>
  <si>
    <t>suka (disarankan beli di harga serendah mungkin untuk memaksimalkan profit). Apabila terdapat sisa cash akibat pembulatan lot, Anda bisa membeli saham-saham</t>
  </si>
  <si>
    <t>lain yang Anda suka (disarankan untuk tetap menjaga diversifikasi).</t>
  </si>
  <si>
    <t>Tahan (hold) saham-saham tersebut hingga Tanggal Jual.</t>
  </si>
  <si>
    <t>Saat mencapai Tanggal Jual, jual seluruh saham pada portfolio Anda. Untuk mempermudah proses penjualan, Anda bisa melakukan Market Order pada akun broker</t>
  </si>
  <si>
    <t>Anda, agar saham langsung terjual di harga pasar. Namun, Anda juga bisa melakukan Limit Order untuk menjual saham-saham tersebut di harga yang Anda suka</t>
  </si>
  <si>
    <t>(disarankan jual di harga setinggi mungkin untuk memaksimalkan profit).</t>
  </si>
  <si>
    <t>Apabila mengalami kendala, mohon hubungi Admin dengan kontak yang tercantum pada website.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</si>
</sst>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(* #,##0_);_(* \(#,##0\);_(* &quot;-&quot;_);_(@_)"/>
    <numFmt numFmtId="164" formatCode="yyyy\-mm\-dd;@"/>
    <numFmt numFmtId="165" formatCode="0.0%"/>
  </numFmts>
  <fonts count="7">
    <font>
      <sz val="12"/>
      <color theme="1"/>
      <name val="Aptos Narrow"/>
      <family val="2"/>
      <scheme val="minor"/>
    </font>
    <font>
      <sz val="12"/>
      <color theme="1"/>
      <name val="Aptos Narrow"/>
      <family val="2"/>
      <scheme val="minor"/>
    </font>
    <font>
      <b/>
      <sz val="14"/>
      <color theme="1"/>
      <name val="Aptos Narrow"/>
      <scheme val="minor"/>
    </font>
    <font>
      <sz val="14"/>
      <color theme="1"/>
      <name val="Aptos Narrow"/>
      <family val="2"/>
      <scheme val="minor"/>
    </font>
    <font>
      <b/>
      <sz val="16"/>
      <color theme="1"/>
      <name val="Aptos Narrow"/>
      <scheme val="minor"/>
    </font>
    <font>
      <sz val="14"/>
      <color theme="1"/>
      <name val="Aptos Narrow"/>
      <scheme val="minor"/>
    </font>
    <font>
      <b/>
      <sz val="15"/>
      <color theme="1"/>
      <name val="Aptos Narrow"/>
      <scheme val="minor"/>
    </font>
  </fonts>
  <fills count="4">
    <fill>
      <patternFill patternType="none"/>
    </fill>
    <fill>
      <patternFill patternType="gray125"/>
    </fill>
    <fill>
      <patternFill patternType="solid">
        <fgColor theme="3" tint="0.89999084444715716"/>
        <bgColor indexed="64"/>
      </patternFill>
    </fill>
    <fill>
      <patternFill patternType="solid">
        <fgColor theme="2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3">
    <xf numFmtId="0" fontId="0" fillId="0" borderId="0"/>
    <xf numFmtId="41" fontId="1" fillId="0" borderId="0" applyFont="0" applyFill="0" applyBorder="0" applyAlignment="0" applyProtection="0"/>
    <xf numFmtId="9" fontId="1" fillId="0" borderId="0" applyFont="0" applyFill="0" applyBorder="0" applyAlignment="0" applyProtection="0"/>
  </cellStyleXfs>
  <cellXfs count="25">
    <xf numFmtId="0" fontId="0" fillId="0" borderId="0" xfId="0"/>
    <xf numFmtId="0" fontId="0" fillId="0" borderId="0" xfId="0" applyAlignment="1">
      <alignment horizontal="center" vertical="center" wrapText="1"/>
    </xf>
    <xf numFmtId="0" fontId="2" fillId="2" borderId="0" xfId="0" applyFont="1" applyFill="1"/>
    <xf numFmtId="0" fontId="0" fillId="2" borderId="0" xfId="0" applyFill="1"/>
    <xf numFmtId="0" fontId="3" fillId="2" borderId="0" xfId="0" applyFont="1" applyFill="1" applyAlignment="1">
      <alignment vertical="center"/>
    </xf>
    <xf numFmtId="0" fontId="3" fillId="2" borderId="0" xfId="0" applyFont="1" applyFill="1"/>
    <xf numFmtId="0" fontId="3" fillId="2" borderId="0" xfId="0" applyFont="1" applyFill="1" applyAlignment="1">
      <alignment horizontal="left" vertical="center"/>
    </xf>
    <xf numFmtId="164" fontId="3" fillId="2" borderId="0" xfId="0" applyNumberFormat="1" applyFont="1" applyFill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2" borderId="0" xfId="0" applyFill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/>
    </xf>
    <xf numFmtId="165" fontId="5" fillId="2" borderId="1" xfId="2" applyNumberFormat="1" applyFont="1" applyFill="1" applyBorder="1" applyAlignment="1">
      <alignment horizontal="center" vertical="center"/>
    </xf>
    <xf numFmtId="1" fontId="5" fillId="2" borderId="1" xfId="0" applyNumberFormat="1" applyFont="1" applyFill="1" applyBorder="1" applyAlignment="1">
      <alignment horizontal="center" vertical="center"/>
    </xf>
    <xf numFmtId="41" fontId="5" fillId="2" borderId="1" xfId="1" applyFont="1" applyFill="1" applyBorder="1" applyAlignment="1">
      <alignment horizontal="center" vertical="center"/>
    </xf>
    <xf numFmtId="41" fontId="5" fillId="2" borderId="1" xfId="0" applyNumberFormat="1" applyFont="1" applyFill="1" applyBorder="1" applyAlignment="1">
      <alignment horizontal="center" vertical="center"/>
    </xf>
    <xf numFmtId="0" fontId="3" fillId="2" borderId="0" xfId="0" applyFont="1" applyFill="1" applyAlignment="1">
      <alignment horizontal="center" vertical="center"/>
    </xf>
    <xf numFmtId="0" fontId="0" fillId="2" borderId="0" xfId="0" applyFill="1" applyAlignment="1">
      <alignment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41" fontId="3" fillId="3" borderId="1" xfId="1" applyFont="1" applyFill="1" applyBorder="1" applyAlignment="1">
      <alignment horizontal="center" vertical="center"/>
    </xf>
    <xf numFmtId="0" fontId="4" fillId="2" borderId="0" xfId="0" applyFont="1" applyFill="1" applyAlignment="1">
      <alignment horizontal="center" vertical="center"/>
    </xf>
    <xf numFmtId="164" fontId="5" fillId="2" borderId="1" xfId="0" applyNumberFormat="1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0" xfId="0" applyFont="1" applyFill="1" applyAlignment="1">
      <alignment vertical="center"/>
    </xf>
    <xf numFmtId="0" fontId="6" fillId="2" borderId="0" xfId="0" applyFont="1" applyFill="1" applyAlignment="1">
      <alignment horizontal="left" vertical="center"/>
    </xf>
  </cellXfs>
  <cellStyles count="3">
    <cellStyle name="Comma [0]" xfId="1" builtinId="6"/>
    <cellStyle name="Normal" xfId="0" builtinId="0"/>
    <cellStyle name="Percent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3F5EB4-E66C-0343-9156-175A043A647B}">
  <dimension ref="A1:K44"/>
  <sheetViews>
    <sheetView tabSelected="1" zoomScaleNormal="100" workbookViewId="0">
      <selection activeCell="C6" sqref="C6"/>
    </sheetView>
  </sheetViews>
  <sheetFormatPr defaultColWidth="11" defaultRowHeight="15.95"/>
  <cols>
    <col min="1" max="1" width="5" customWidth="1"/>
    <col min="2" max="2" width="14.375" bestFit="1" customWidth="1"/>
    <col min="3" max="3" width="33.5" bestFit="1" customWidth="1"/>
    <col min="4" max="9" width="13.875" customWidth="1"/>
  </cols>
  <sheetData>
    <row r="1" spans="1:11">
      <c r="A1" s="3"/>
      <c r="B1" s="3"/>
      <c r="C1" s="3"/>
      <c r="D1" s="3"/>
      <c r="E1" s="3"/>
      <c r="F1" s="3"/>
      <c r="G1" s="3"/>
      <c r="H1" s="3"/>
      <c r="I1" s="3"/>
      <c r="J1" s="3"/>
      <c r="K1" s="3"/>
    </row>
    <row r="2" spans="1:11" ht="24.95" customHeight="1">
      <c r="A2" s="20" t="s">
        <v>0</v>
      </c>
      <c r="B2" s="20"/>
      <c r="C2" s="20"/>
      <c r="D2" s="20"/>
      <c r="E2" s="20"/>
      <c r="F2" s="20"/>
      <c r="G2" s="20"/>
      <c r="H2" s="20"/>
      <c r="I2" s="20"/>
      <c r="J2" s="20"/>
      <c r="K2" s="20"/>
    </row>
    <row r="3" spans="1:11" ht="24.95" customHeight="1">
      <c r="A3" s="20" t="s">
        <v>1</v>
      </c>
      <c r="B3" s="20"/>
      <c r="C3" s="20"/>
      <c r="D3" s="20"/>
      <c r="E3" s="20"/>
      <c r="F3" s="20"/>
      <c r="G3" s="20"/>
      <c r="H3" s="20"/>
      <c r="I3" s="20"/>
      <c r="J3" s="20"/>
      <c r="K3" s="20"/>
    </row>
    <row r="4" spans="1:11" ht="18.95">
      <c r="A4" s="2"/>
      <c r="B4" s="3"/>
      <c r="C4" s="3"/>
      <c r="D4" s="3"/>
      <c r="E4" s="3"/>
      <c r="F4" s="3"/>
      <c r="G4" s="3"/>
      <c r="H4" s="3"/>
      <c r="I4" s="3"/>
      <c r="J4" s="3"/>
      <c r="K4" s="3"/>
    </row>
    <row r="5" spans="1:11" ht="18.95">
      <c r="A5" s="23" t="s">
        <v>2</v>
      </c>
      <c r="B5" s="23"/>
      <c r="C5" s="4" t="s">
        <v>3</v>
      </c>
      <c r="D5" s="5"/>
      <c r="E5" s="3"/>
      <c r="F5" s="3"/>
      <c r="G5" s="3"/>
      <c r="H5" s="3"/>
      <c r="I5" s="3"/>
      <c r="J5" s="3"/>
      <c r="K5" s="3"/>
    </row>
    <row r="6" spans="1:11" ht="18.95">
      <c r="A6" s="23" t="s">
        <v>4</v>
      </c>
      <c r="B6" s="23"/>
      <c r="C6" s="4" t="s">
        <v>5</v>
      </c>
      <c r="D6" s="5"/>
      <c r="E6" s="3"/>
      <c r="F6" s="3"/>
      <c r="G6" s="3"/>
      <c r="H6" s="3"/>
      <c r="I6" s="3"/>
      <c r="J6" s="3"/>
      <c r="K6" s="3"/>
    </row>
    <row r="7" spans="1:11" ht="18.95">
      <c r="A7" s="23" t="s">
        <v>6</v>
      </c>
      <c r="B7" s="23"/>
      <c r="C7" s="4" t="s">
        <v>7</v>
      </c>
      <c r="D7" s="5"/>
      <c r="E7" s="3"/>
      <c r="F7" s="3"/>
      <c r="G7" s="3"/>
      <c r="H7" s="3"/>
      <c r="I7" s="3"/>
      <c r="J7" s="3"/>
      <c r="K7" s="3"/>
    </row>
    <row r="8" spans="1:11" ht="18.95">
      <c r="A8" s="23" t="s">
        <v>8</v>
      </c>
      <c r="B8" s="23"/>
      <c r="C8" s="6">
        <v>12</v>
      </c>
      <c r="D8" s="5"/>
      <c r="E8" s="3"/>
      <c r="F8" s="3"/>
      <c r="G8" s="3"/>
      <c r="H8" s="3"/>
      <c r="I8" s="3"/>
      <c r="J8" s="3"/>
      <c r="K8" s="3"/>
    </row>
    <row r="9" spans="1:11" ht="18.95">
      <c r="A9" s="23" t="s">
        <v>9</v>
      </c>
      <c r="B9" s="23"/>
      <c r="C9" s="4" t="s">
        <v>10</v>
      </c>
      <c r="D9" s="5"/>
      <c r="E9" s="3"/>
      <c r="F9" s="3"/>
      <c r="G9" s="3"/>
      <c r="H9" s="3"/>
      <c r="I9" s="3"/>
      <c r="J9" s="3"/>
      <c r="K9" s="3"/>
    </row>
    <row r="10" spans="1:11" ht="18.95">
      <c r="A10" s="18" t="s">
        <v>11</v>
      </c>
      <c r="B10" s="18"/>
      <c r="C10" s="7">
        <v>45924</v>
      </c>
      <c r="D10" s="5"/>
      <c r="E10" s="3"/>
      <c r="F10" s="3"/>
      <c r="G10" s="3"/>
      <c r="H10" s="3"/>
      <c r="I10" s="3"/>
      <c r="J10" s="3"/>
      <c r="K10" s="3"/>
    </row>
    <row r="11" spans="1:11" ht="18.95">
      <c r="A11" s="5"/>
      <c r="B11" s="5"/>
      <c r="C11" s="5"/>
      <c r="D11" s="5"/>
      <c r="E11" s="3"/>
      <c r="F11" s="3"/>
      <c r="G11" s="3"/>
      <c r="H11" s="3"/>
      <c r="I11" s="3"/>
      <c r="J11" s="3"/>
      <c r="K11" s="3"/>
    </row>
    <row r="12" spans="1:11" ht="24.95" customHeight="1">
      <c r="A12" s="24" t="s">
        <v>12</v>
      </c>
      <c r="B12" s="24"/>
      <c r="C12" s="19">
        <v>20000000</v>
      </c>
      <c r="D12" s="6" t="s">
        <v>13</v>
      </c>
      <c r="E12" s="3"/>
      <c r="F12" s="3"/>
      <c r="G12" s="3"/>
      <c r="H12" s="3"/>
      <c r="I12" s="3"/>
      <c r="J12" s="3"/>
      <c r="K12" s="3"/>
    </row>
    <row r="13" spans="1:11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</row>
    <row r="14" spans="1:11" ht="18.95">
      <c r="A14" s="5" t="s">
        <v>14</v>
      </c>
      <c r="B14" s="3"/>
      <c r="C14" s="3"/>
      <c r="D14" s="3"/>
      <c r="E14" s="3"/>
      <c r="F14" s="3"/>
      <c r="G14" s="3"/>
      <c r="H14" s="3"/>
      <c r="I14" s="3"/>
      <c r="J14" s="3"/>
      <c r="K14" s="3"/>
    </row>
    <row r="15" spans="1:11" s="1" customFormat="1" ht="50.1" customHeight="1">
      <c r="A15" s="8" t="s">
        <v>15</v>
      </c>
      <c r="B15" s="8" t="s">
        <v>16</v>
      </c>
      <c r="C15" s="8" t="s">
        <v>17</v>
      </c>
      <c r="D15" s="8" t="s">
        <v>18</v>
      </c>
      <c r="E15" s="8" t="s">
        <v>19</v>
      </c>
      <c r="F15" s="8" t="s">
        <v>20</v>
      </c>
      <c r="G15" s="8" t="s">
        <v>21</v>
      </c>
      <c r="H15" s="8" t="s">
        <v>22</v>
      </c>
      <c r="I15" s="8" t="s">
        <v>23</v>
      </c>
      <c r="J15" s="9"/>
      <c r="K15" s="9"/>
    </row>
    <row r="16" spans="1:11" ht="24.95" customHeight="1">
      <c r="A16" s="10">
        <v>1</v>
      </c>
      <c r="B16" s="10" t="s">
        <v>24</v>
      </c>
      <c r="C16" s="10" t="s">
        <v>25</v>
      </c>
      <c r="D16" s="10">
        <v>1130</v>
      </c>
      <c r="E16" s="11">
        <v>0.15</v>
      </c>
      <c r="F16" s="12">
        <f>ROUNDDOWN($C$12*E16/D16/100,0)</f>
        <v>26</v>
      </c>
      <c r="G16" s="13">
        <f>F16*D16*100</f>
        <v>2938000</v>
      </c>
      <c r="H16" s="17">
        <v>45925</v>
      </c>
      <c r="I16" s="17">
        <v>45985</v>
      </c>
      <c r="J16" s="3"/>
      <c r="K16" s="3"/>
    </row>
    <row r="17" spans="1:11" ht="24.95" customHeight="1">
      <c r="A17" s="10">
        <v>2</v>
      </c>
      <c r="B17" s="10" t="s">
        <v>26</v>
      </c>
      <c r="C17" s="10" t="s">
        <v>27</v>
      </c>
      <c r="D17" s="10">
        <v>1005</v>
      </c>
      <c r="E17" s="11">
        <v>0.1346265712966084</v>
      </c>
      <c r="F17" s="12">
        <f>ROUNDDOWN($C$12*E17/D17/100,0)+1</f>
        <v>27</v>
      </c>
      <c r="G17" s="13">
        <f t="shared" ref="G17:G27" si="0">F17*D17*100</f>
        <v>2713500</v>
      </c>
      <c r="H17" s="17">
        <v>45925</v>
      </c>
      <c r="I17" s="17">
        <v>45985</v>
      </c>
      <c r="J17" s="3"/>
      <c r="K17" s="3"/>
    </row>
    <row r="18" spans="1:11" ht="24.95" customHeight="1">
      <c r="A18" s="10">
        <v>3</v>
      </c>
      <c r="B18" s="10" t="s">
        <v>28</v>
      </c>
      <c r="C18" s="10" t="s">
        <v>29</v>
      </c>
      <c r="D18" s="10">
        <v>930</v>
      </c>
      <c r="E18" s="11">
        <v>0.1167690272004394</v>
      </c>
      <c r="F18" s="12">
        <f>ROUNDDOWN($C$12*E18/D18/100,0)+1</f>
        <v>26</v>
      </c>
      <c r="G18" s="13">
        <f t="shared" si="0"/>
        <v>2418000</v>
      </c>
      <c r="H18" s="17">
        <v>45925</v>
      </c>
      <c r="I18" s="17">
        <v>45985</v>
      </c>
      <c r="J18" s="3"/>
      <c r="K18" s="3"/>
    </row>
    <row r="19" spans="1:11" ht="24.95" customHeight="1">
      <c r="A19" s="10">
        <v>4</v>
      </c>
      <c r="B19" s="10" t="s">
        <v>30</v>
      </c>
      <c r="C19" s="10" t="s">
        <v>31</v>
      </c>
      <c r="D19" s="10">
        <v>166</v>
      </c>
      <c r="E19" s="11">
        <v>8.5956009936461575E-2</v>
      </c>
      <c r="F19" s="12">
        <f t="shared" ref="F17:F27" si="1">ROUNDDOWN($C$12*E19/D19/100,0)</f>
        <v>103</v>
      </c>
      <c r="G19" s="13">
        <f t="shared" si="0"/>
        <v>1709800</v>
      </c>
      <c r="H19" s="17">
        <v>45925</v>
      </c>
      <c r="I19" s="17">
        <v>45985</v>
      </c>
      <c r="J19" s="3"/>
      <c r="K19" s="3"/>
    </row>
    <row r="20" spans="1:11" ht="24.95" customHeight="1">
      <c r="A20" s="10">
        <v>5</v>
      </c>
      <c r="B20" s="10" t="s">
        <v>32</v>
      </c>
      <c r="C20" s="10" t="s">
        <v>33</v>
      </c>
      <c r="D20" s="10">
        <v>525</v>
      </c>
      <c r="E20" s="11">
        <v>8.3961227827085608E-2</v>
      </c>
      <c r="F20" s="12">
        <f>ROUNDDOWN($C$12*E20/D20/100,0)+1</f>
        <v>32</v>
      </c>
      <c r="G20" s="13">
        <f t="shared" si="0"/>
        <v>1680000</v>
      </c>
      <c r="H20" s="17">
        <v>45925</v>
      </c>
      <c r="I20" s="17">
        <v>45985</v>
      </c>
      <c r="J20" s="3"/>
      <c r="K20" s="3"/>
    </row>
    <row r="21" spans="1:11" ht="24.95" customHeight="1">
      <c r="A21" s="10">
        <v>6</v>
      </c>
      <c r="B21" s="10" t="s">
        <v>34</v>
      </c>
      <c r="C21" s="10" t="s">
        <v>35</v>
      </c>
      <c r="D21" s="10">
        <v>1080</v>
      </c>
      <c r="E21" s="11">
        <v>8.3388258497796741E-2</v>
      </c>
      <c r="F21" s="12">
        <f>ROUNDDOWN($C$12*E21/D21/100,0)+1</f>
        <v>16</v>
      </c>
      <c r="G21" s="13">
        <f t="shared" si="0"/>
        <v>1728000</v>
      </c>
      <c r="H21" s="17">
        <v>45925</v>
      </c>
      <c r="I21" s="17">
        <v>45985</v>
      </c>
      <c r="J21" s="3"/>
      <c r="K21" s="3"/>
    </row>
    <row r="22" spans="1:11" ht="24.95" customHeight="1">
      <c r="A22" s="10">
        <v>7</v>
      </c>
      <c r="B22" s="10" t="s">
        <v>36</v>
      </c>
      <c r="C22" s="10" t="s">
        <v>37</v>
      </c>
      <c r="D22" s="10">
        <v>454</v>
      </c>
      <c r="E22" s="11">
        <v>8.019448501416819E-2</v>
      </c>
      <c r="F22" s="12">
        <f t="shared" si="1"/>
        <v>35</v>
      </c>
      <c r="G22" s="13">
        <f t="shared" si="0"/>
        <v>1589000</v>
      </c>
      <c r="H22" s="17">
        <v>45925</v>
      </c>
      <c r="I22" s="17">
        <v>45985</v>
      </c>
      <c r="J22" s="3"/>
      <c r="K22" s="3"/>
    </row>
    <row r="23" spans="1:11" ht="24.95" customHeight="1">
      <c r="A23" s="10">
        <v>8</v>
      </c>
      <c r="B23" s="10" t="s">
        <v>38</v>
      </c>
      <c r="C23" s="10" t="s">
        <v>39</v>
      </c>
      <c r="D23" s="10">
        <v>424</v>
      </c>
      <c r="E23" s="11">
        <v>7.2947484052977823E-2</v>
      </c>
      <c r="F23" s="12">
        <f t="shared" si="1"/>
        <v>34</v>
      </c>
      <c r="G23" s="13">
        <f t="shared" si="0"/>
        <v>1441600</v>
      </c>
      <c r="H23" s="17">
        <v>45925</v>
      </c>
      <c r="I23" s="17">
        <v>45985</v>
      </c>
      <c r="J23" s="3"/>
      <c r="K23" s="3"/>
    </row>
    <row r="24" spans="1:11" ht="24.95" customHeight="1">
      <c r="A24" s="10">
        <v>9</v>
      </c>
      <c r="B24" s="10" t="s">
        <v>40</v>
      </c>
      <c r="C24" s="10" t="s">
        <v>41</v>
      </c>
      <c r="D24" s="10">
        <v>346</v>
      </c>
      <c r="E24" s="11">
        <v>5.527031919010348E-2</v>
      </c>
      <c r="F24" s="12">
        <f t="shared" si="1"/>
        <v>31</v>
      </c>
      <c r="G24" s="13">
        <f t="shared" si="0"/>
        <v>1072600</v>
      </c>
      <c r="H24" s="17">
        <v>45925</v>
      </c>
      <c r="I24" s="17">
        <v>45985</v>
      </c>
      <c r="J24" s="3"/>
      <c r="K24" s="3"/>
    </row>
    <row r="25" spans="1:11" ht="24.95" customHeight="1">
      <c r="A25" s="10">
        <v>10</v>
      </c>
      <c r="B25" s="10" t="s">
        <v>42</v>
      </c>
      <c r="C25" s="10" t="s">
        <v>43</v>
      </c>
      <c r="D25" s="10">
        <v>134</v>
      </c>
      <c r="E25" s="11">
        <v>5.3540800659101967E-2</v>
      </c>
      <c r="F25" s="12">
        <f t="shared" si="1"/>
        <v>79</v>
      </c>
      <c r="G25" s="13">
        <f t="shared" si="0"/>
        <v>1058600</v>
      </c>
      <c r="H25" s="17">
        <v>45925</v>
      </c>
      <c r="I25" s="17">
        <v>45985</v>
      </c>
      <c r="J25" s="3"/>
      <c r="K25" s="3"/>
    </row>
    <row r="26" spans="1:11" ht="24.95" customHeight="1">
      <c r="A26" s="10">
        <v>11</v>
      </c>
      <c r="B26" s="10" t="s">
        <v>44</v>
      </c>
      <c r="C26" s="10" t="s">
        <v>45</v>
      </c>
      <c r="D26" s="10">
        <v>790</v>
      </c>
      <c r="E26" s="11">
        <v>4.3577500655357079E-2</v>
      </c>
      <c r="F26" s="12">
        <f t="shared" si="1"/>
        <v>11</v>
      </c>
      <c r="G26" s="13">
        <f t="shared" si="0"/>
        <v>869000</v>
      </c>
      <c r="H26" s="17">
        <v>45925</v>
      </c>
      <c r="I26" s="17">
        <v>45985</v>
      </c>
      <c r="J26" s="3"/>
      <c r="K26" s="3"/>
    </row>
    <row r="27" spans="1:11" ht="24.95" customHeight="1">
      <c r="A27" s="10">
        <v>12</v>
      </c>
      <c r="B27" s="10" t="s">
        <v>46</v>
      </c>
      <c r="C27" s="10" t="s">
        <v>47</v>
      </c>
      <c r="D27" s="10">
        <v>480</v>
      </c>
      <c r="E27" s="11">
        <v>3.9768315669899759E-2</v>
      </c>
      <c r="F27" s="12">
        <f t="shared" si="1"/>
        <v>16</v>
      </c>
      <c r="G27" s="13">
        <f t="shared" si="0"/>
        <v>768000</v>
      </c>
      <c r="H27" s="17">
        <v>45925</v>
      </c>
      <c r="I27" s="17">
        <v>45985</v>
      </c>
      <c r="J27" s="3"/>
      <c r="K27" s="3"/>
    </row>
    <row r="28" spans="1:11" ht="24.95" customHeight="1">
      <c r="A28" s="22" t="s">
        <v>48</v>
      </c>
      <c r="B28" s="22"/>
      <c r="C28" s="22"/>
      <c r="D28" s="22"/>
      <c r="E28" s="22"/>
      <c r="F28" s="22"/>
      <c r="G28" s="13">
        <f>SUM(G16:G27)</f>
        <v>19986100</v>
      </c>
      <c r="H28" s="21"/>
      <c r="I28" s="21"/>
      <c r="J28" s="3"/>
      <c r="K28" s="3"/>
    </row>
    <row r="29" spans="1:11" ht="24.95" customHeight="1">
      <c r="A29" s="22" t="s">
        <v>49</v>
      </c>
      <c r="B29" s="22"/>
      <c r="C29" s="22"/>
      <c r="D29" s="22"/>
      <c r="E29" s="22"/>
      <c r="F29" s="22"/>
      <c r="G29" s="14">
        <f>C12-G28</f>
        <v>13900</v>
      </c>
      <c r="H29" s="21"/>
      <c r="I29" s="21"/>
      <c r="J29" s="3"/>
      <c r="K29" s="3"/>
    </row>
    <row r="30" spans="1:11">
      <c r="A30" s="3"/>
      <c r="B30" s="3"/>
      <c r="C30" s="3"/>
      <c r="D30" s="3"/>
      <c r="E30" s="3"/>
      <c r="F30" s="3"/>
      <c r="G30" s="3"/>
      <c r="H30" s="3"/>
      <c r="I30" s="3"/>
      <c r="J30" s="3"/>
      <c r="K30" s="3"/>
    </row>
    <row r="31" spans="1:11" ht="18.95">
      <c r="A31" s="2" t="s">
        <v>50</v>
      </c>
      <c r="B31" s="3"/>
      <c r="C31" s="3"/>
      <c r="D31" s="3"/>
      <c r="E31" s="3"/>
      <c r="F31" s="3"/>
      <c r="G31" s="3"/>
      <c r="H31" s="3"/>
      <c r="I31" s="3"/>
      <c r="J31" s="3"/>
      <c r="K31" s="3"/>
    </row>
    <row r="32" spans="1:11">
      <c r="A32" s="3"/>
      <c r="B32" s="3"/>
      <c r="C32" s="3"/>
      <c r="D32" s="3"/>
      <c r="E32" s="3"/>
      <c r="F32" s="3"/>
      <c r="G32" s="3"/>
      <c r="H32" s="3"/>
      <c r="I32" s="3"/>
      <c r="J32" s="3"/>
      <c r="K32" s="3"/>
    </row>
    <row r="33" spans="1:11" ht="18.95">
      <c r="A33" s="15">
        <v>1</v>
      </c>
      <c r="B33" s="4" t="s">
        <v>51</v>
      </c>
      <c r="C33" s="4"/>
      <c r="D33" s="16"/>
      <c r="E33" s="3"/>
      <c r="F33" s="3"/>
      <c r="G33" s="3"/>
      <c r="H33" s="3"/>
      <c r="I33" s="3"/>
      <c r="J33" s="3"/>
      <c r="K33" s="3"/>
    </row>
    <row r="34" spans="1:11" ht="18.95">
      <c r="A34" s="15">
        <v>2</v>
      </c>
      <c r="B34" s="4" t="s">
        <v>52</v>
      </c>
      <c r="C34" s="4"/>
      <c r="D34" s="16"/>
      <c r="E34" s="3"/>
      <c r="F34" s="3"/>
      <c r="G34" s="3"/>
      <c r="H34" s="3"/>
      <c r="I34" s="3"/>
      <c r="J34" s="3"/>
      <c r="K34" s="3"/>
    </row>
    <row r="35" spans="1:11" ht="18.95">
      <c r="A35" s="15"/>
      <c r="B35" s="4" t="s">
        <v>53</v>
      </c>
      <c r="C35" s="4"/>
      <c r="D35" s="16"/>
      <c r="E35" s="3"/>
      <c r="F35" s="3"/>
      <c r="G35" s="3"/>
      <c r="H35" s="3"/>
      <c r="I35" s="3"/>
      <c r="J35" s="3"/>
      <c r="K35" s="3"/>
    </row>
    <row r="36" spans="1:11" ht="18.95">
      <c r="A36" s="15"/>
      <c r="B36" s="4" t="s">
        <v>54</v>
      </c>
      <c r="C36" s="4"/>
      <c r="D36" s="16"/>
      <c r="E36" s="3"/>
      <c r="F36" s="3"/>
      <c r="G36" s="3"/>
      <c r="H36" s="3"/>
      <c r="I36" s="3"/>
      <c r="J36" s="3"/>
      <c r="K36" s="3"/>
    </row>
    <row r="37" spans="1:11" ht="18.95">
      <c r="A37" s="15"/>
      <c r="B37" s="4" t="s">
        <v>55</v>
      </c>
      <c r="C37" s="4"/>
      <c r="D37" s="16"/>
      <c r="E37" s="3"/>
      <c r="F37" s="3"/>
      <c r="G37" s="3"/>
      <c r="H37" s="3"/>
      <c r="I37" s="3"/>
      <c r="J37" s="3"/>
      <c r="K37" s="3"/>
    </row>
    <row r="38" spans="1:11" ht="18.95">
      <c r="A38" s="15"/>
      <c r="B38" s="4" t="s">
        <v>56</v>
      </c>
      <c r="C38" s="4"/>
      <c r="D38" s="16"/>
      <c r="E38" s="3"/>
      <c r="F38" s="3"/>
      <c r="G38" s="3"/>
      <c r="H38" s="3"/>
      <c r="I38" s="3"/>
      <c r="J38" s="3"/>
      <c r="K38" s="3"/>
    </row>
    <row r="39" spans="1:11" ht="18.95">
      <c r="A39" s="15">
        <v>3</v>
      </c>
      <c r="B39" s="4" t="s">
        <v>57</v>
      </c>
      <c r="C39" s="4"/>
      <c r="D39" s="16"/>
      <c r="E39" s="3"/>
      <c r="F39" s="3"/>
      <c r="G39" s="3"/>
      <c r="H39" s="3"/>
      <c r="I39" s="3"/>
      <c r="J39" s="3"/>
      <c r="K39" s="3"/>
    </row>
    <row r="40" spans="1:11" ht="18.95">
      <c r="A40" s="15">
        <v>4</v>
      </c>
      <c r="B40" s="4" t="s">
        <v>58</v>
      </c>
      <c r="C40" s="4"/>
      <c r="D40" s="16"/>
      <c r="E40" s="3"/>
      <c r="F40" s="3"/>
      <c r="G40" s="3"/>
      <c r="H40" s="3"/>
      <c r="I40" s="3"/>
      <c r="J40" s="3"/>
      <c r="K40" s="3"/>
    </row>
    <row r="41" spans="1:11" ht="18.95">
      <c r="A41" s="15"/>
      <c r="B41" s="4" t="s">
        <v>59</v>
      </c>
      <c r="C41" s="4"/>
      <c r="D41" s="16"/>
      <c r="E41" s="3"/>
      <c r="F41" s="3"/>
      <c r="G41" s="3"/>
      <c r="H41" s="3"/>
      <c r="I41" s="3"/>
      <c r="J41" s="3"/>
      <c r="K41" s="3"/>
    </row>
    <row r="42" spans="1:11" ht="18.95">
      <c r="A42" s="15"/>
      <c r="B42" s="4" t="s">
        <v>60</v>
      </c>
      <c r="C42" s="4"/>
      <c r="D42" s="16"/>
      <c r="E42" s="3"/>
      <c r="F42" s="3"/>
      <c r="G42" s="3"/>
      <c r="H42" s="3"/>
      <c r="I42" s="3"/>
      <c r="J42" s="3"/>
      <c r="K42" s="3"/>
    </row>
    <row r="43" spans="1:11" ht="18.95">
      <c r="A43" s="15">
        <v>5</v>
      </c>
      <c r="B43" s="4" t="s">
        <v>61</v>
      </c>
      <c r="C43" s="16"/>
      <c r="D43" s="16"/>
      <c r="E43" s="3"/>
      <c r="F43" s="3"/>
      <c r="G43" s="3"/>
      <c r="H43" s="3"/>
      <c r="I43" s="3"/>
      <c r="J43" s="3"/>
      <c r="K43" s="3"/>
    </row>
    <row r="44" spans="1:11">
      <c r="A44" s="3"/>
      <c r="B44" s="3"/>
      <c r="C44" s="3"/>
      <c r="D44" s="3"/>
      <c r="E44" s="3"/>
      <c r="F44" s="3"/>
      <c r="G44" s="3"/>
      <c r="H44" s="3"/>
      <c r="I44" s="3"/>
      <c r="J44" s="3"/>
      <c r="K44" s="3"/>
    </row>
  </sheetData>
  <mergeCells count="11">
    <mergeCell ref="A2:K2"/>
    <mergeCell ref="A3:K3"/>
    <mergeCell ref="H28:I29"/>
    <mergeCell ref="A28:F28"/>
    <mergeCell ref="A29:F29"/>
    <mergeCell ref="A5:B5"/>
    <mergeCell ref="A6:B6"/>
    <mergeCell ref="A7:B7"/>
    <mergeCell ref="A8:B8"/>
    <mergeCell ref="A9:B9"/>
    <mergeCell ref="A12:B12"/>
  </mergeCells>
  <pageMargins left="0.7" right="0.7" top="0.75" bottom="0.75" header="0.3" footer="0.3"/>
  <pageSetup paperSize="9" orientation="portrait" horizontalDpi="0" verticalDpi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 Online</Application>
  <Manager/>
  <Company/>
  <HyperlinkBase/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irfan993</dc:creator>
  <cp:keywords/>
  <dc:description/>
  <cp:lastModifiedBy>Irfan Hilman</cp:lastModifiedBy>
  <cp:revision/>
  <dcterms:created xsi:type="dcterms:W3CDTF">2025-11-13T06:36:31Z</dcterms:created>
  <dcterms:modified xsi:type="dcterms:W3CDTF">2025-12-14T05:44:48Z</dcterms:modified>
  <cp:category/>
  <cp:contentStatus/>
</cp:coreProperties>
</file>